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280"/>
  </bookViews>
  <sheets>
    <sheet name="P&amp;L" sheetId="6" r:id="rId1"/>
    <sheet name="Balance" sheetId="8" r:id="rId2"/>
  </sheets>
  <definedNames>
    <definedName name="_xlnm.Print_Area" localSheetId="1">Balance!$A$2:$G$54</definedName>
    <definedName name="_xlnm.Print_Area" localSheetId="0">'P&amp;L'!$B$2:$L$41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6" l="1"/>
  <c r="G24" i="8"/>
  <c r="G37" i="8"/>
  <c r="G44" i="8"/>
  <c r="G54" i="8"/>
  <c r="G4" i="8"/>
  <c r="E3" i="6"/>
  <c r="E13" i="6"/>
  <c r="E32" i="6"/>
  <c r="E38" i="6"/>
  <c r="E39" i="6"/>
  <c r="E27" i="6"/>
</calcChain>
</file>

<file path=xl/sharedStrings.xml><?xml version="1.0" encoding="utf-8"?>
<sst xmlns="http://schemas.openxmlformats.org/spreadsheetml/2006/main" count="176" uniqueCount="147">
  <si>
    <t>Deudas con entidades del grupo y asociadas a corto plazo</t>
  </si>
  <si>
    <t>Beneficiarios - Acreedores</t>
  </si>
  <si>
    <t>Acreedores comerciales y otras cuentas a pagar</t>
  </si>
  <si>
    <t>1. Proveedores</t>
  </si>
  <si>
    <t>2. Otros acreedores</t>
  </si>
  <si>
    <t xml:space="preserve">VI. </t>
  </si>
  <si>
    <t>TOTAL PATRIMONIO NETO Y PASIVO ( A + B + C )</t>
  </si>
  <si>
    <t>Contratos por prestación de servicios de Civio</t>
  </si>
  <si>
    <t>Colaboraciones de Civio</t>
  </si>
  <si>
    <t>Ingresos de promociones, patrocinadores y colaboraciones</t>
  </si>
  <si>
    <t>Donaciones a Civio</t>
  </si>
  <si>
    <t>Donaciones al proyecto 'España en Llamas'</t>
  </si>
  <si>
    <t>BALANCE DE SITUACIÓN</t>
  </si>
  <si>
    <t>Cursos de periodismo de datos. Más info en: http://www.irekia.euskadi.net/es/news/</t>
  </si>
  <si>
    <t>El detalle se encuentra recogido en nuestra web: http://www.civio.es/financiacion/donaciones/</t>
  </si>
  <si>
    <t>Deterioro y resultado por enejenación de instrumentos financieros</t>
    <phoneticPr fontId="8" type="noConversion"/>
  </si>
  <si>
    <t>RESULTADO ANTES DE IMPUESTOS (A.1+A.2)</t>
  </si>
  <si>
    <t>NOTAS:</t>
  </si>
  <si>
    <t>A.1</t>
  </si>
  <si>
    <t>A.2</t>
  </si>
  <si>
    <t>A.3</t>
  </si>
  <si>
    <t>A.4</t>
  </si>
  <si>
    <t>A</t>
  </si>
  <si>
    <t>Crowdfunding vía Goteo</t>
  </si>
  <si>
    <t>Estructura operativa de arranque basada en colaboraciones a tiempo parcial</t>
  </si>
  <si>
    <t>Aplicado integramente para financiar el presupuesto de 2013</t>
  </si>
  <si>
    <t>Incluye remuneración por charlas dadas y artículos publicados en prensa</t>
  </si>
  <si>
    <t>ACTIVO</t>
  </si>
  <si>
    <t>A)</t>
  </si>
  <si>
    <t>ACTIVO NO CORRIENTE</t>
  </si>
  <si>
    <t>I.</t>
  </si>
  <si>
    <t>Inmovilizado intangible</t>
  </si>
  <si>
    <t>II.</t>
  </si>
  <si>
    <t>Bienes del Patrimonio Histórico</t>
  </si>
  <si>
    <t>III.</t>
  </si>
  <si>
    <t>Inmovilizado material</t>
  </si>
  <si>
    <t>IV.</t>
  </si>
  <si>
    <t>Inversiones inmobiliarias</t>
  </si>
  <si>
    <t>V.</t>
  </si>
  <si>
    <t>Inversiones en entidades del grupo y asociadas a largo plazo</t>
  </si>
  <si>
    <t>VI.</t>
  </si>
  <si>
    <t>Inversiones financieras a largo plazo</t>
  </si>
  <si>
    <t>VII.</t>
  </si>
  <si>
    <t xml:space="preserve">Activos por impuesto diferido </t>
  </si>
  <si>
    <t>B)</t>
  </si>
  <si>
    <t>ACTIVO CORRIENTE</t>
  </si>
  <si>
    <t>Existencias</t>
  </si>
  <si>
    <t>Usuarios y otros deudores de la actividad propia</t>
  </si>
  <si>
    <t>Deudores comerciales y otras cuentas a cobrar</t>
  </si>
  <si>
    <t>Inversiones en entidades del grupo y asociadas a corto plazo</t>
  </si>
  <si>
    <t>Inversiones financieras a corto plazo</t>
  </si>
  <si>
    <t>Periodificaciones a corto plazo</t>
  </si>
  <si>
    <t>Efectivo y otros activos líquidos equivalentes</t>
  </si>
  <si>
    <t>TOTAL ACTIVO ( A + B )</t>
  </si>
  <si>
    <t>PATRIMONIO NETO Y PASIVO</t>
  </si>
  <si>
    <t>PATRIMONIO NETO</t>
  </si>
  <si>
    <t>A-1)</t>
  </si>
  <si>
    <t>Fondos propios</t>
  </si>
  <si>
    <t>Dotación fundacional / Fondo social</t>
  </si>
  <si>
    <t>1. Dotación fundacional / Fondo social</t>
  </si>
  <si>
    <t>2. (Dotación fundacional no exigido / Fondo social no exigido)</t>
  </si>
  <si>
    <t>Reservas</t>
  </si>
  <si>
    <t>Excedentes de ejercicios anteriores</t>
  </si>
  <si>
    <t>Excedente del ejercicio</t>
  </si>
  <si>
    <t>A-2)</t>
  </si>
  <si>
    <t>Ajustes por cambio de valor</t>
  </si>
  <si>
    <t>A-3)</t>
  </si>
  <si>
    <t>Subvenciones, donaciones y legados recibidos</t>
  </si>
  <si>
    <t>PASIVO NO CORRIENTE</t>
  </si>
  <si>
    <t>Provisiones a largo plazo</t>
  </si>
  <si>
    <t>Deudas a largo plazo</t>
  </si>
  <si>
    <t>Deudas con entidades del grupo y asociadas a largo plazo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</si>
  <si>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</si>
  <si>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</si>
  <si>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</si>
  <si>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</si>
  <si>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</si>
  <si>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</si>
  <si>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1.</t>
  </si>
  <si>
    <t>Ingresos de la actividad propia</t>
  </si>
  <si>
    <t>a)</t>
  </si>
  <si>
    <t>b)</t>
  </si>
  <si>
    <t>Aportaciones de usuarios</t>
  </si>
  <si>
    <r>
      <t>722,723,</t>
    </r>
    <r>
      <rPr>
        <sz val="11"/>
        <color rgb="FFFF0000"/>
        <rFont val="Calibri"/>
        <family val="2"/>
        <scheme val="minor"/>
      </rPr>
      <t>726</t>
    </r>
  </si>
  <si>
    <t>c)</t>
  </si>
  <si>
    <t>740,747,748</t>
  </si>
  <si>
    <t>d)</t>
  </si>
  <si>
    <t>Subveciones, donaciones y legados imputados al excedente del ejercicio</t>
  </si>
  <si>
    <t>e)</t>
  </si>
  <si>
    <t>Reintegro de ayudas y subvenciones</t>
  </si>
  <si>
    <t>2.</t>
  </si>
  <si>
    <t>Gastos por ayuda y otros</t>
  </si>
  <si>
    <t>Ayudas monetarias</t>
  </si>
  <si>
    <t>Ayudas no monetarias</t>
  </si>
  <si>
    <t>Gastos por colaboraciones y del órgano de gobierno</t>
  </si>
  <si>
    <t>Reintegro de subvenciones, donaciones y legados</t>
  </si>
  <si>
    <t>6930,71,7930</t>
  </si>
  <si>
    <t>3.</t>
  </si>
  <si>
    <t>Variación de existencias de productos terminados y en curso de fabricación</t>
  </si>
  <si>
    <t>4.</t>
  </si>
  <si>
    <r>
      <t>600,601,602,</t>
    </r>
    <r>
      <rPr>
        <sz val="11"/>
        <color rgb="FFFF0000"/>
        <rFont val="Calibri"/>
        <family val="2"/>
        <scheme val="minor"/>
      </rPr>
      <t>607</t>
    </r>
    <r>
      <rPr>
        <sz val="11"/>
        <color theme="1"/>
        <rFont val="Calibri"/>
        <family val="2"/>
        <scheme val="minor"/>
      </rPr>
      <t>,6060,6061,6062,6080,
6081,6082,6091,6092,610,611,612,
607,6931,6932,6933,7931,7932,7933</t>
    </r>
  </si>
  <si>
    <t>5.</t>
  </si>
  <si>
    <t>Aprovisionamientos</t>
  </si>
  <si>
    <t>6.</t>
  </si>
  <si>
    <t>Otros ingresos de la actividad</t>
  </si>
  <si>
    <t>640,641,642,643,644,649,795</t>
  </si>
  <si>
    <t>7.</t>
  </si>
  <si>
    <t>Gastos del personal</t>
  </si>
  <si>
    <t>62,631,634,636,639,655,694,695,
794,7954,656,659</t>
  </si>
  <si>
    <t>8.</t>
  </si>
  <si>
    <t>Otros gastos de la Actividad</t>
  </si>
  <si>
    <t>Colaboradores</t>
  </si>
  <si>
    <t>Publicidad</t>
  </si>
  <si>
    <t>Gestoría</t>
  </si>
  <si>
    <t>Otros</t>
  </si>
  <si>
    <t>9.</t>
  </si>
  <si>
    <t>Amortización del inmovilizado</t>
  </si>
  <si>
    <t>10.</t>
  </si>
  <si>
    <t>Subvenciones, donaciones y legados de capital traspados al excedente del ejercicio</t>
  </si>
  <si>
    <t>7951,7952,7955,7956</t>
  </si>
  <si>
    <t>11.</t>
  </si>
  <si>
    <t>Exceso de provisiones</t>
  </si>
  <si>
    <t>690,691,692,770,771,772,790,791,792,670,671,672</t>
  </si>
  <si>
    <t>12.</t>
  </si>
  <si>
    <t>Deterioro y resultado por enajenación del inmovilizado</t>
  </si>
  <si>
    <t>760,761,762,767,769</t>
  </si>
  <si>
    <t>13.</t>
  </si>
  <si>
    <t>Ingresos financieros</t>
  </si>
  <si>
    <t>660,661,662,664,665,669</t>
  </si>
  <si>
    <t>14.</t>
  </si>
  <si>
    <t>Gastos financieros</t>
  </si>
  <si>
    <t>15.</t>
  </si>
  <si>
    <t>Variación de valor razonable en instrumentos financieros</t>
  </si>
  <si>
    <t>16.</t>
  </si>
  <si>
    <t>Diferencia de cambio</t>
  </si>
  <si>
    <t>17.</t>
  </si>
  <si>
    <t>6300,6301,633,638</t>
  </si>
  <si>
    <t>18.</t>
  </si>
  <si>
    <t>Impuesto sobre sociedades</t>
  </si>
  <si>
    <t>EJERCICIO 2012</t>
  </si>
  <si>
    <t>666,667,673,675,696,697,698,
699,766,773,775,796,797,798,799,678,778</t>
  </si>
  <si>
    <t>CUENTA DE RESULTADOS</t>
  </si>
  <si>
    <t>Cuotas de asociados y afiliados</t>
  </si>
  <si>
    <t>Trabajos realizados por la entidad para su activo</t>
  </si>
  <si>
    <t>RESULTADO OPERATIVO (1-2-3-4-5-6-7-8-9+10+11+12)</t>
  </si>
  <si>
    <t>RESULTADO FINANCIERO (13-14+15+16+17)</t>
  </si>
  <si>
    <t>RESULTADO DESPUÉS DE IMPUESTOS (A.3-18)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</si>
</sst>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14" fontId="0" fillId="0" borderId="0" xfId="0" applyNumberFormat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0" fillId="0" borderId="0" xfId="0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2" xfId="0" applyFont="1" applyBorder="1"/>
    <xf numFmtId="0" fontId="2" fillId="0" borderId="4" xfId="0" applyFont="1" applyBorder="1"/>
    <xf numFmtId="4" fontId="2" fillId="0" borderId="1" xfId="0" applyNumberFormat="1" applyFont="1" applyBorder="1"/>
    <xf numFmtId="4" fontId="0" fillId="0" borderId="1" xfId="0" applyNumberFormat="1" applyBorder="1"/>
    <xf numFmtId="0" fontId="0" fillId="0" borderId="6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4" fontId="0" fillId="0" borderId="14" xfId="0" applyNumberForma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4" fontId="0" fillId="0" borderId="13" xfId="0" applyNumberFormat="1" applyBorder="1"/>
    <xf numFmtId="4" fontId="0" fillId="0" borderId="1" xfId="0" applyNumberFormat="1" applyBorder="1" applyAlignment="1">
      <alignment horizontal="center" vertical="center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3" xfId="0" applyFont="1" applyBorder="1"/>
    <xf numFmtId="0" fontId="0" fillId="0" borderId="3" xfId="0" applyBorder="1"/>
    <xf numFmtId="0" fontId="6" fillId="0" borderId="5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7" fillId="0" borderId="0" xfId="0" applyFont="1" applyFill="1" applyBorder="1"/>
    <xf numFmtId="0" fontId="0" fillId="0" borderId="6" xfId="0" applyBorder="1"/>
    <xf numFmtId="0" fontId="0" fillId="0" borderId="6" xfId="0" applyFont="1" applyBorder="1"/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5">
    <cellStyle name="Hipervínculo" xfId="3" builtinId="8" hidden="1"/>
    <cellStyle name="Hipervínculo visitado" xfId="4" builtinId="9" hidden="1"/>
    <cellStyle name="Millares 2" xfId="2"/>
    <cellStyle name="Normal" xfId="0" builtinId="0"/>
    <cellStyle name="Normal 2" xfId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1"/>
  <sheetViews>
    <sheetView tabSelected="1" topLeftCell="B23" zoomScale="150" zoomScaleNormal="150" zoomScalePageLayoutView="150" workbookViewId="0">
      <selection activeCell="B41" sqref="B41"/>
    </sheetView>
  </sheetViews>
  <sheetFormatPr baseColWidth="10" defaultRowHeight="14" x14ac:dyDescent="0"/>
  <cols>
    <col min="1" max="1" width="1.5" hidden="1" customWidth="1"/>
    <col min="2" max="2" width="3.6640625" customWidth="1"/>
    <col min="3" max="3" width="2.33203125" customWidth="1"/>
    <col min="4" max="4" width="67.1640625" customWidth="1"/>
    <col min="5" max="5" width="17" customWidth="1"/>
  </cols>
  <sheetData>
    <row r="1" spans="1:6" ht="15" customHeight="1">
      <c r="E1" s="1"/>
    </row>
    <row r="2" spans="1:6" s="54" customFormat="1" ht="30" customHeight="1">
      <c r="A2" s="51"/>
      <c r="B2" s="52" t="s">
        <v>22</v>
      </c>
      <c r="C2" s="52" t="s">
        <v>141</v>
      </c>
      <c r="D2" s="52"/>
      <c r="E2" s="53" t="s">
        <v>139</v>
      </c>
      <c r="F2" s="54" t="s">
        <v>17</v>
      </c>
    </row>
    <row r="3" spans="1:6" ht="15" customHeight="1">
      <c r="B3" s="2" t="s">
        <v>78</v>
      </c>
      <c r="C3" s="3" t="s">
        <v>79</v>
      </c>
      <c r="D3" s="4"/>
      <c r="E3" s="20">
        <f>+E4+E5+E8+E11+E12</f>
        <v>49082.979999999996</v>
      </c>
    </row>
    <row r="4" spans="1:6" ht="15" customHeight="1">
      <c r="A4">
        <v>720</v>
      </c>
      <c r="B4" s="5"/>
      <c r="C4" s="6" t="s">
        <v>80</v>
      </c>
      <c r="D4" s="7" t="s">
        <v>142</v>
      </c>
      <c r="E4" s="21">
        <v>0</v>
      </c>
    </row>
    <row r="5" spans="1:6" ht="15" customHeight="1">
      <c r="A5">
        <v>721</v>
      </c>
      <c r="B5" s="5"/>
      <c r="C5" s="6" t="s">
        <v>81</v>
      </c>
      <c r="D5" s="7" t="s">
        <v>82</v>
      </c>
      <c r="E5" s="21">
        <v>20511.45</v>
      </c>
    </row>
    <row r="6" spans="1:6" ht="15" customHeight="1">
      <c r="A6">
        <v>721001</v>
      </c>
      <c r="B6" s="5"/>
      <c r="C6" s="6"/>
      <c r="D6" s="49" t="s">
        <v>7</v>
      </c>
      <c r="E6" s="21">
        <v>17950</v>
      </c>
      <c r="F6" t="s">
        <v>13</v>
      </c>
    </row>
    <row r="7" spans="1:6" ht="15" customHeight="1">
      <c r="A7">
        <v>721002.72100300004</v>
      </c>
      <c r="B7" s="5"/>
      <c r="C7" s="6"/>
      <c r="D7" s="49" t="s">
        <v>8</v>
      </c>
      <c r="E7" s="21">
        <v>2561.4499999999998</v>
      </c>
      <c r="F7" t="s">
        <v>26</v>
      </c>
    </row>
    <row r="8" spans="1:6" ht="15" customHeight="1">
      <c r="A8" t="s">
        <v>83</v>
      </c>
      <c r="B8" s="5"/>
      <c r="C8" s="6" t="s">
        <v>84</v>
      </c>
      <c r="D8" s="48" t="s">
        <v>9</v>
      </c>
      <c r="E8" s="21">
        <v>28571.53</v>
      </c>
    </row>
    <row r="9" spans="1:6" ht="15" customHeight="1">
      <c r="B9" s="5"/>
      <c r="C9" s="6"/>
      <c r="D9" s="48" t="s">
        <v>10</v>
      </c>
      <c r="E9" s="21">
        <v>22780.98</v>
      </c>
      <c r="F9" t="s">
        <v>14</v>
      </c>
    </row>
    <row r="10" spans="1:6" ht="15" customHeight="1">
      <c r="A10">
        <v>7221</v>
      </c>
      <c r="B10" s="5"/>
      <c r="C10" s="6"/>
      <c r="D10" s="48" t="s">
        <v>11</v>
      </c>
      <c r="E10" s="21">
        <v>5790.55</v>
      </c>
      <c r="F10" t="s">
        <v>23</v>
      </c>
    </row>
    <row r="11" spans="1:6" ht="15" customHeight="1">
      <c r="A11" t="s">
        <v>85</v>
      </c>
      <c r="B11" s="5"/>
      <c r="C11" s="6" t="s">
        <v>86</v>
      </c>
      <c r="D11" s="7" t="s">
        <v>87</v>
      </c>
      <c r="E11" s="21">
        <v>0</v>
      </c>
    </row>
    <row r="12" spans="1:6" ht="15" customHeight="1">
      <c r="A12">
        <v>728</v>
      </c>
      <c r="B12" s="5"/>
      <c r="C12" s="6" t="s">
        <v>88</v>
      </c>
      <c r="D12" s="7" t="s">
        <v>89</v>
      </c>
      <c r="E12" s="21">
        <v>0</v>
      </c>
    </row>
    <row r="13" spans="1:6" ht="15" customHeight="1">
      <c r="B13" s="8" t="s">
        <v>90</v>
      </c>
      <c r="C13" s="9" t="s">
        <v>91</v>
      </c>
      <c r="D13" s="10"/>
      <c r="E13" s="20">
        <f>+SUM(E14:E17)</f>
        <v>0</v>
      </c>
    </row>
    <row r="14" spans="1:6" ht="15" customHeight="1">
      <c r="A14">
        <v>650</v>
      </c>
      <c r="B14" s="5"/>
      <c r="C14" s="6" t="s">
        <v>80</v>
      </c>
      <c r="D14" s="7" t="s">
        <v>92</v>
      </c>
      <c r="E14" s="21">
        <v>0</v>
      </c>
    </row>
    <row r="15" spans="1:6" ht="15" customHeight="1">
      <c r="A15">
        <v>651</v>
      </c>
      <c r="B15" s="5"/>
      <c r="C15" s="6" t="s">
        <v>81</v>
      </c>
      <c r="D15" s="7" t="s">
        <v>93</v>
      </c>
      <c r="E15" s="21">
        <v>0</v>
      </c>
    </row>
    <row r="16" spans="1:6" ht="15" customHeight="1">
      <c r="A16">
        <v>653.654</v>
      </c>
      <c r="B16" s="5"/>
      <c r="C16" s="6" t="s">
        <v>84</v>
      </c>
      <c r="D16" s="7" t="s">
        <v>94</v>
      </c>
      <c r="E16" s="21">
        <v>0</v>
      </c>
    </row>
    <row r="17" spans="1:6" ht="15" customHeight="1">
      <c r="A17">
        <v>658</v>
      </c>
      <c r="B17" s="5"/>
      <c r="C17" s="6" t="s">
        <v>86</v>
      </c>
      <c r="D17" s="7" t="s">
        <v>95</v>
      </c>
      <c r="E17" s="21">
        <v>0</v>
      </c>
    </row>
    <row r="18" spans="1:6" ht="15" customHeight="1">
      <c r="A18" t="s">
        <v>96</v>
      </c>
      <c r="B18" s="8" t="s">
        <v>97</v>
      </c>
      <c r="C18" s="9" t="s">
        <v>98</v>
      </c>
      <c r="D18" s="10"/>
      <c r="E18" s="20">
        <v>0</v>
      </c>
    </row>
    <row r="19" spans="1:6" ht="15" customHeight="1">
      <c r="A19">
        <v>73</v>
      </c>
      <c r="B19" s="8" t="s">
        <v>99</v>
      </c>
      <c r="C19" s="9" t="s">
        <v>143</v>
      </c>
      <c r="D19" s="10"/>
      <c r="E19" s="20">
        <v>0</v>
      </c>
    </row>
    <row r="20" spans="1:6" ht="15" customHeight="1">
      <c r="A20" s="11" t="s">
        <v>100</v>
      </c>
      <c r="B20" s="8" t="s">
        <v>101</v>
      </c>
      <c r="C20" s="9" t="s">
        <v>102</v>
      </c>
      <c r="D20" s="10"/>
      <c r="E20" s="20">
        <v>275.20999999999998</v>
      </c>
    </row>
    <row r="21" spans="1:6" ht="15" customHeight="1">
      <c r="A21">
        <v>75</v>
      </c>
      <c r="B21" s="8" t="s">
        <v>103</v>
      </c>
      <c r="C21" s="9" t="s">
        <v>104</v>
      </c>
      <c r="D21" s="10"/>
      <c r="E21" s="20">
        <v>0</v>
      </c>
    </row>
    <row r="22" spans="1:6" ht="15" customHeight="1">
      <c r="A22" t="s">
        <v>105</v>
      </c>
      <c r="B22" s="8" t="s">
        <v>106</v>
      </c>
      <c r="C22" s="9" t="s">
        <v>107</v>
      </c>
      <c r="D22" s="10"/>
      <c r="E22" s="20">
        <v>2040.8</v>
      </c>
    </row>
    <row r="23" spans="1:6" ht="15" customHeight="1">
      <c r="A23" s="11" t="s">
        <v>108</v>
      </c>
      <c r="B23" s="8" t="s">
        <v>109</v>
      </c>
      <c r="C23" s="9" t="s">
        <v>110</v>
      </c>
      <c r="D23" s="10"/>
      <c r="E23" s="20">
        <v>28412.240000000002</v>
      </c>
    </row>
    <row r="24" spans="1:6" ht="15" customHeight="1">
      <c r="A24" s="11">
        <v>623001</v>
      </c>
      <c r="B24" s="8"/>
      <c r="C24" s="9"/>
      <c r="D24" s="22" t="s">
        <v>111</v>
      </c>
      <c r="E24" s="21">
        <v>21502.1</v>
      </c>
      <c r="F24" t="s">
        <v>24</v>
      </c>
    </row>
    <row r="25" spans="1:6" ht="15" customHeight="1">
      <c r="A25" s="11">
        <v>627001</v>
      </c>
      <c r="B25" s="8"/>
      <c r="C25" s="9"/>
      <c r="D25" s="22" t="s">
        <v>112</v>
      </c>
      <c r="E25" s="21">
        <v>1260</v>
      </c>
    </row>
    <row r="26" spans="1:6" ht="15" customHeight="1">
      <c r="A26" s="11">
        <v>629003.629005</v>
      </c>
      <c r="B26" s="8"/>
      <c r="C26" s="9"/>
      <c r="D26" s="22" t="s">
        <v>113</v>
      </c>
      <c r="E26" s="21">
        <v>2051.92</v>
      </c>
    </row>
    <row r="27" spans="1:6" ht="15" customHeight="1">
      <c r="A27" s="11"/>
      <c r="B27" s="8"/>
      <c r="C27" s="9"/>
      <c r="D27" s="22" t="s">
        <v>114</v>
      </c>
      <c r="E27" s="21">
        <f>+E23-SUM(E24:E26)</f>
        <v>3598.2200000000048</v>
      </c>
    </row>
    <row r="28" spans="1:6" ht="15" customHeight="1">
      <c r="A28">
        <v>68</v>
      </c>
      <c r="B28" s="8" t="s">
        <v>115</v>
      </c>
      <c r="C28" s="9" t="s">
        <v>116</v>
      </c>
      <c r="D28" s="10"/>
      <c r="E28" s="20">
        <v>0</v>
      </c>
    </row>
    <row r="29" spans="1:6" ht="15" customHeight="1">
      <c r="A29">
        <v>745.74599999999998</v>
      </c>
      <c r="B29" s="8" t="s">
        <v>117</v>
      </c>
      <c r="C29" s="9" t="s">
        <v>118</v>
      </c>
      <c r="D29" s="10"/>
      <c r="E29" s="20">
        <v>0</v>
      </c>
    </row>
    <row r="30" spans="1:6" ht="15" customHeight="1">
      <c r="A30" t="s">
        <v>119</v>
      </c>
      <c r="B30" s="8" t="s">
        <v>120</v>
      </c>
      <c r="C30" s="9" t="s">
        <v>121</v>
      </c>
      <c r="D30" s="10"/>
      <c r="E30" s="20">
        <v>0</v>
      </c>
    </row>
    <row r="31" spans="1:6" ht="15" customHeight="1">
      <c r="A31" t="s">
        <v>122</v>
      </c>
      <c r="B31" s="8" t="s">
        <v>123</v>
      </c>
      <c r="C31" s="9" t="s">
        <v>124</v>
      </c>
      <c r="D31" s="10"/>
      <c r="E31" s="20">
        <v>0</v>
      </c>
    </row>
    <row r="32" spans="1:6" ht="15" customHeight="1">
      <c r="B32" s="15" t="s">
        <v>18</v>
      </c>
      <c r="C32" s="16" t="s">
        <v>144</v>
      </c>
      <c r="D32" s="17"/>
      <c r="E32" s="20">
        <f>+E3-E13-E18-E19-E20-E21-E22-E23-E28+E29+E30+E31</f>
        <v>18354.729999999992</v>
      </c>
    </row>
    <row r="33" spans="1:6" ht="15" customHeight="1">
      <c r="A33" t="s">
        <v>125</v>
      </c>
      <c r="B33" s="18" t="s">
        <v>126</v>
      </c>
      <c r="C33" s="3" t="s">
        <v>127</v>
      </c>
      <c r="D33" s="19"/>
      <c r="E33" s="20">
        <v>30.34</v>
      </c>
    </row>
    <row r="34" spans="1:6" ht="15" customHeight="1">
      <c r="A34" t="s">
        <v>128</v>
      </c>
      <c r="B34" s="8" t="s">
        <v>129</v>
      </c>
      <c r="C34" s="9" t="s">
        <v>130</v>
      </c>
      <c r="D34" s="10"/>
      <c r="E34" s="20">
        <v>26.57</v>
      </c>
    </row>
    <row r="35" spans="1:6" ht="15" customHeight="1">
      <c r="A35">
        <v>663.76300000000003</v>
      </c>
      <c r="B35" s="8" t="s">
        <v>131</v>
      </c>
      <c r="C35" s="9" t="s">
        <v>132</v>
      </c>
      <c r="D35" s="10"/>
      <c r="E35" s="20">
        <v>0</v>
      </c>
    </row>
    <row r="36" spans="1:6" ht="15" customHeight="1">
      <c r="A36">
        <v>668.76800000000003</v>
      </c>
      <c r="B36" s="8" t="s">
        <v>133</v>
      </c>
      <c r="C36" s="9" t="s">
        <v>134</v>
      </c>
      <c r="D36" s="10"/>
      <c r="E36" s="20">
        <v>0</v>
      </c>
    </row>
    <row r="37" spans="1:6" ht="15" customHeight="1">
      <c r="A37" s="11" t="s">
        <v>140</v>
      </c>
      <c r="B37" s="12" t="s">
        <v>135</v>
      </c>
      <c r="C37" s="13" t="s">
        <v>15</v>
      </c>
      <c r="D37" s="14"/>
      <c r="E37" s="20">
        <v>0.25</v>
      </c>
    </row>
    <row r="38" spans="1:6" ht="15" customHeight="1">
      <c r="B38" s="15" t="s">
        <v>19</v>
      </c>
      <c r="C38" s="16" t="s">
        <v>145</v>
      </c>
      <c r="D38" s="17"/>
      <c r="E38" s="20">
        <f>+E33-E34+E35+E36+E37</f>
        <v>4.0199999999999996</v>
      </c>
    </row>
    <row r="39" spans="1:6" ht="15" customHeight="1">
      <c r="B39" s="15" t="s">
        <v>20</v>
      </c>
      <c r="C39" s="16" t="s">
        <v>16</v>
      </c>
      <c r="D39" s="17"/>
      <c r="E39" s="20">
        <f>+E32+E38</f>
        <v>18358.749999999993</v>
      </c>
    </row>
    <row r="40" spans="1:6" ht="15" customHeight="1">
      <c r="A40" t="s">
        <v>136</v>
      </c>
      <c r="B40" s="15" t="s">
        <v>137</v>
      </c>
      <c r="C40" s="16" t="s">
        <v>138</v>
      </c>
      <c r="D40" s="17"/>
      <c r="E40" s="20">
        <v>0</v>
      </c>
    </row>
    <row r="41" spans="1:6">
      <c r="B41" s="15" t="s">
        <v>21</v>
      </c>
      <c r="C41" s="16" t="s">
        <v>146</v>
      </c>
      <c r="D41" s="17"/>
      <c r="E41" s="20">
        <f>+E39-E40</f>
        <v>18358.749999999993</v>
      </c>
      <c r="F41" t="s">
        <v>25</v>
      </c>
    </row>
  </sheetData>
  <phoneticPr fontId="8" type="noConversion"/>
  <pageMargins left="0.35629921259842523" right="0.35629921259842523" top="0.60629921259842523" bottom="0.60629921259842523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4" zoomScale="150" zoomScaleNormal="150" zoomScalePageLayoutView="150" workbookViewId="0">
      <selection activeCell="A56" sqref="A56"/>
    </sheetView>
  </sheetViews>
  <sheetFormatPr baseColWidth="10" defaultRowHeight="14" x14ac:dyDescent="0"/>
  <cols>
    <col min="1" max="1" width="4.1640625" customWidth="1"/>
    <col min="7" max="7" width="22.33203125" customWidth="1"/>
    <col min="256" max="256" width="38.33203125" bestFit="1" customWidth="1"/>
    <col min="257" max="257" width="4.1640625" customWidth="1"/>
    <col min="263" max="263" width="22.33203125" customWidth="1"/>
    <col min="512" max="512" width="38.33203125" bestFit="1" customWidth="1"/>
    <col min="513" max="513" width="4.1640625" customWidth="1"/>
    <col min="519" max="519" width="22.33203125" customWidth="1"/>
    <col min="768" max="768" width="38.33203125" bestFit="1" customWidth="1"/>
    <col min="769" max="769" width="4.1640625" customWidth="1"/>
    <col min="775" max="775" width="22.33203125" customWidth="1"/>
    <col min="1024" max="1024" width="38.33203125" bestFit="1" customWidth="1"/>
    <col min="1025" max="1025" width="4.1640625" customWidth="1"/>
    <col min="1031" max="1031" width="22.33203125" customWidth="1"/>
    <col min="1280" max="1280" width="38.33203125" bestFit="1" customWidth="1"/>
    <col min="1281" max="1281" width="4.1640625" customWidth="1"/>
    <col min="1287" max="1287" width="22.33203125" customWidth="1"/>
    <col min="1536" max="1536" width="38.33203125" bestFit="1" customWidth="1"/>
    <col min="1537" max="1537" width="4.1640625" customWidth="1"/>
    <col min="1543" max="1543" width="22.33203125" customWidth="1"/>
    <col min="1792" max="1792" width="38.33203125" bestFit="1" customWidth="1"/>
    <col min="1793" max="1793" width="4.1640625" customWidth="1"/>
    <col min="1799" max="1799" width="22.33203125" customWidth="1"/>
    <col min="2048" max="2048" width="38.33203125" bestFit="1" customWidth="1"/>
    <col min="2049" max="2049" width="4.1640625" customWidth="1"/>
    <col min="2055" max="2055" width="22.33203125" customWidth="1"/>
    <col min="2304" max="2304" width="38.33203125" bestFit="1" customWidth="1"/>
    <col min="2305" max="2305" width="4.1640625" customWidth="1"/>
    <col min="2311" max="2311" width="22.33203125" customWidth="1"/>
    <col min="2560" max="2560" width="38.33203125" bestFit="1" customWidth="1"/>
    <col min="2561" max="2561" width="4.1640625" customWidth="1"/>
    <col min="2567" max="2567" width="22.33203125" customWidth="1"/>
    <col min="2816" max="2816" width="38.33203125" bestFit="1" customWidth="1"/>
    <col min="2817" max="2817" width="4.1640625" customWidth="1"/>
    <col min="2823" max="2823" width="22.33203125" customWidth="1"/>
    <col min="3072" max="3072" width="38.33203125" bestFit="1" customWidth="1"/>
    <col min="3073" max="3073" width="4.1640625" customWidth="1"/>
    <col min="3079" max="3079" width="22.33203125" customWidth="1"/>
    <col min="3328" max="3328" width="38.33203125" bestFit="1" customWidth="1"/>
    <col min="3329" max="3329" width="4.1640625" customWidth="1"/>
    <col min="3335" max="3335" width="22.33203125" customWidth="1"/>
    <col min="3584" max="3584" width="38.33203125" bestFit="1" customWidth="1"/>
    <col min="3585" max="3585" width="4.1640625" customWidth="1"/>
    <col min="3591" max="3591" width="22.33203125" customWidth="1"/>
    <col min="3840" max="3840" width="38.33203125" bestFit="1" customWidth="1"/>
    <col min="3841" max="3841" width="4.1640625" customWidth="1"/>
    <col min="3847" max="3847" width="22.33203125" customWidth="1"/>
    <col min="4096" max="4096" width="38.33203125" bestFit="1" customWidth="1"/>
    <col min="4097" max="4097" width="4.1640625" customWidth="1"/>
    <col min="4103" max="4103" width="22.33203125" customWidth="1"/>
    <col min="4352" max="4352" width="38.33203125" bestFit="1" customWidth="1"/>
    <col min="4353" max="4353" width="4.1640625" customWidth="1"/>
    <col min="4359" max="4359" width="22.33203125" customWidth="1"/>
    <col min="4608" max="4608" width="38.33203125" bestFit="1" customWidth="1"/>
    <col min="4609" max="4609" width="4.1640625" customWidth="1"/>
    <col min="4615" max="4615" width="22.33203125" customWidth="1"/>
    <col min="4864" max="4864" width="38.33203125" bestFit="1" customWidth="1"/>
    <col min="4865" max="4865" width="4.1640625" customWidth="1"/>
    <col min="4871" max="4871" width="22.33203125" customWidth="1"/>
    <col min="5120" max="5120" width="38.33203125" bestFit="1" customWidth="1"/>
    <col min="5121" max="5121" width="4.1640625" customWidth="1"/>
    <col min="5127" max="5127" width="22.33203125" customWidth="1"/>
    <col min="5376" max="5376" width="38.33203125" bestFit="1" customWidth="1"/>
    <col min="5377" max="5377" width="4.1640625" customWidth="1"/>
    <col min="5383" max="5383" width="22.33203125" customWidth="1"/>
    <col min="5632" max="5632" width="38.33203125" bestFit="1" customWidth="1"/>
    <col min="5633" max="5633" width="4.1640625" customWidth="1"/>
    <col min="5639" max="5639" width="22.33203125" customWidth="1"/>
    <col min="5888" max="5888" width="38.33203125" bestFit="1" customWidth="1"/>
    <col min="5889" max="5889" width="4.1640625" customWidth="1"/>
    <col min="5895" max="5895" width="22.33203125" customWidth="1"/>
    <col min="6144" max="6144" width="38.33203125" bestFit="1" customWidth="1"/>
    <col min="6145" max="6145" width="4.1640625" customWidth="1"/>
    <col min="6151" max="6151" width="22.33203125" customWidth="1"/>
    <col min="6400" max="6400" width="38.33203125" bestFit="1" customWidth="1"/>
    <col min="6401" max="6401" width="4.1640625" customWidth="1"/>
    <col min="6407" max="6407" width="22.33203125" customWidth="1"/>
    <col min="6656" max="6656" width="38.33203125" bestFit="1" customWidth="1"/>
    <col min="6657" max="6657" width="4.1640625" customWidth="1"/>
    <col min="6663" max="6663" width="22.33203125" customWidth="1"/>
    <col min="6912" max="6912" width="38.33203125" bestFit="1" customWidth="1"/>
    <col min="6913" max="6913" width="4.1640625" customWidth="1"/>
    <col min="6919" max="6919" width="22.33203125" customWidth="1"/>
    <col min="7168" max="7168" width="38.33203125" bestFit="1" customWidth="1"/>
    <col min="7169" max="7169" width="4.1640625" customWidth="1"/>
    <col min="7175" max="7175" width="22.33203125" customWidth="1"/>
    <col min="7424" max="7424" width="38.33203125" bestFit="1" customWidth="1"/>
    <col min="7425" max="7425" width="4.1640625" customWidth="1"/>
    <col min="7431" max="7431" width="22.33203125" customWidth="1"/>
    <col min="7680" max="7680" width="38.33203125" bestFit="1" customWidth="1"/>
    <col min="7681" max="7681" width="4.1640625" customWidth="1"/>
    <col min="7687" max="7687" width="22.33203125" customWidth="1"/>
    <col min="7936" max="7936" width="38.33203125" bestFit="1" customWidth="1"/>
    <col min="7937" max="7937" width="4.1640625" customWidth="1"/>
    <col min="7943" max="7943" width="22.33203125" customWidth="1"/>
    <col min="8192" max="8192" width="38.33203125" bestFit="1" customWidth="1"/>
    <col min="8193" max="8193" width="4.1640625" customWidth="1"/>
    <col min="8199" max="8199" width="22.33203125" customWidth="1"/>
    <col min="8448" max="8448" width="38.33203125" bestFit="1" customWidth="1"/>
    <col min="8449" max="8449" width="4.1640625" customWidth="1"/>
    <col min="8455" max="8455" width="22.33203125" customWidth="1"/>
    <col min="8704" max="8704" width="38.33203125" bestFit="1" customWidth="1"/>
    <col min="8705" max="8705" width="4.1640625" customWidth="1"/>
    <col min="8711" max="8711" width="22.33203125" customWidth="1"/>
    <col min="8960" max="8960" width="38.33203125" bestFit="1" customWidth="1"/>
    <col min="8961" max="8961" width="4.1640625" customWidth="1"/>
    <col min="8967" max="8967" width="22.33203125" customWidth="1"/>
    <col min="9216" max="9216" width="38.33203125" bestFit="1" customWidth="1"/>
    <col min="9217" max="9217" width="4.1640625" customWidth="1"/>
    <col min="9223" max="9223" width="22.33203125" customWidth="1"/>
    <col min="9472" max="9472" width="38.33203125" bestFit="1" customWidth="1"/>
    <col min="9473" max="9473" width="4.1640625" customWidth="1"/>
    <col min="9479" max="9479" width="22.33203125" customWidth="1"/>
    <col min="9728" max="9728" width="38.33203125" bestFit="1" customWidth="1"/>
    <col min="9729" max="9729" width="4.1640625" customWidth="1"/>
    <col min="9735" max="9735" width="22.33203125" customWidth="1"/>
    <col min="9984" max="9984" width="38.33203125" bestFit="1" customWidth="1"/>
    <col min="9985" max="9985" width="4.1640625" customWidth="1"/>
    <col min="9991" max="9991" width="22.33203125" customWidth="1"/>
    <col min="10240" max="10240" width="38.33203125" bestFit="1" customWidth="1"/>
    <col min="10241" max="10241" width="4.1640625" customWidth="1"/>
    <col min="10247" max="10247" width="22.33203125" customWidth="1"/>
    <col min="10496" max="10496" width="38.33203125" bestFit="1" customWidth="1"/>
    <col min="10497" max="10497" width="4.1640625" customWidth="1"/>
    <col min="10503" max="10503" width="22.33203125" customWidth="1"/>
    <col min="10752" max="10752" width="38.33203125" bestFit="1" customWidth="1"/>
    <col min="10753" max="10753" width="4.1640625" customWidth="1"/>
    <col min="10759" max="10759" width="22.33203125" customWidth="1"/>
    <col min="11008" max="11008" width="38.33203125" bestFit="1" customWidth="1"/>
    <col min="11009" max="11009" width="4.1640625" customWidth="1"/>
    <col min="11015" max="11015" width="22.33203125" customWidth="1"/>
    <col min="11264" max="11264" width="38.33203125" bestFit="1" customWidth="1"/>
    <col min="11265" max="11265" width="4.1640625" customWidth="1"/>
    <col min="11271" max="11271" width="22.33203125" customWidth="1"/>
    <col min="11520" max="11520" width="38.33203125" bestFit="1" customWidth="1"/>
    <col min="11521" max="11521" width="4.1640625" customWidth="1"/>
    <col min="11527" max="11527" width="22.33203125" customWidth="1"/>
    <col min="11776" max="11776" width="38.33203125" bestFit="1" customWidth="1"/>
    <col min="11777" max="11777" width="4.1640625" customWidth="1"/>
    <col min="11783" max="11783" width="22.33203125" customWidth="1"/>
    <col min="12032" max="12032" width="38.33203125" bestFit="1" customWidth="1"/>
    <col min="12033" max="12033" width="4.1640625" customWidth="1"/>
    <col min="12039" max="12039" width="22.33203125" customWidth="1"/>
    <col min="12288" max="12288" width="38.33203125" bestFit="1" customWidth="1"/>
    <col min="12289" max="12289" width="4.1640625" customWidth="1"/>
    <col min="12295" max="12295" width="22.33203125" customWidth="1"/>
    <col min="12544" max="12544" width="38.33203125" bestFit="1" customWidth="1"/>
    <col min="12545" max="12545" width="4.1640625" customWidth="1"/>
    <col min="12551" max="12551" width="22.33203125" customWidth="1"/>
    <col min="12800" max="12800" width="38.33203125" bestFit="1" customWidth="1"/>
    <col min="12801" max="12801" width="4.1640625" customWidth="1"/>
    <col min="12807" max="12807" width="22.33203125" customWidth="1"/>
    <col min="13056" max="13056" width="38.33203125" bestFit="1" customWidth="1"/>
    <col min="13057" max="13057" width="4.1640625" customWidth="1"/>
    <col min="13063" max="13063" width="22.33203125" customWidth="1"/>
    <col min="13312" max="13312" width="38.33203125" bestFit="1" customWidth="1"/>
    <col min="13313" max="13313" width="4.1640625" customWidth="1"/>
    <col min="13319" max="13319" width="22.33203125" customWidth="1"/>
    <col min="13568" max="13568" width="38.33203125" bestFit="1" customWidth="1"/>
    <col min="13569" max="13569" width="4.1640625" customWidth="1"/>
    <col min="13575" max="13575" width="22.33203125" customWidth="1"/>
    <col min="13824" max="13824" width="38.33203125" bestFit="1" customWidth="1"/>
    <col min="13825" max="13825" width="4.1640625" customWidth="1"/>
    <col min="13831" max="13831" width="22.33203125" customWidth="1"/>
    <col min="14080" max="14080" width="38.33203125" bestFit="1" customWidth="1"/>
    <col min="14081" max="14081" width="4.1640625" customWidth="1"/>
    <col min="14087" max="14087" width="22.33203125" customWidth="1"/>
    <col min="14336" max="14336" width="38.33203125" bestFit="1" customWidth="1"/>
    <col min="14337" max="14337" width="4.1640625" customWidth="1"/>
    <col min="14343" max="14343" width="22.33203125" customWidth="1"/>
    <col min="14592" max="14592" width="38.33203125" bestFit="1" customWidth="1"/>
    <col min="14593" max="14593" width="4.1640625" customWidth="1"/>
    <col min="14599" max="14599" width="22.33203125" customWidth="1"/>
    <col min="14848" max="14848" width="38.33203125" bestFit="1" customWidth="1"/>
    <col min="14849" max="14849" width="4.1640625" customWidth="1"/>
    <col min="14855" max="14855" width="22.33203125" customWidth="1"/>
    <col min="15104" max="15104" width="38.33203125" bestFit="1" customWidth="1"/>
    <col min="15105" max="15105" width="4.1640625" customWidth="1"/>
    <col min="15111" max="15111" width="22.33203125" customWidth="1"/>
    <col min="15360" max="15360" width="38.33203125" bestFit="1" customWidth="1"/>
    <col min="15361" max="15361" width="4.1640625" customWidth="1"/>
    <col min="15367" max="15367" width="22.33203125" customWidth="1"/>
    <col min="15616" max="15616" width="38.33203125" bestFit="1" customWidth="1"/>
    <col min="15617" max="15617" width="4.1640625" customWidth="1"/>
    <col min="15623" max="15623" width="22.33203125" customWidth="1"/>
    <col min="15872" max="15872" width="38.33203125" bestFit="1" customWidth="1"/>
    <col min="15873" max="15873" width="4.1640625" customWidth="1"/>
    <col min="15879" max="15879" width="22.33203125" customWidth="1"/>
    <col min="16128" max="16128" width="38.33203125" bestFit="1" customWidth="1"/>
    <col min="16129" max="16129" width="4.1640625" customWidth="1"/>
    <col min="16135" max="16135" width="22.33203125" customWidth="1"/>
  </cols>
  <sheetData>
    <row r="1" spans="1:7">
      <c r="G1" s="1"/>
    </row>
    <row r="2" spans="1:7" ht="30" customHeight="1">
      <c r="A2" s="55" t="s">
        <v>12</v>
      </c>
      <c r="B2" s="56"/>
      <c r="C2" s="56"/>
      <c r="D2" s="56"/>
      <c r="E2" s="56"/>
      <c r="F2" s="57"/>
      <c r="G2" s="50" t="s">
        <v>139</v>
      </c>
    </row>
    <row r="3" spans="1:7" ht="20" customHeight="1">
      <c r="A3" s="55" t="s">
        <v>27</v>
      </c>
      <c r="B3" s="56"/>
      <c r="C3" s="56"/>
      <c r="D3" s="56"/>
      <c r="E3" s="56"/>
      <c r="F3" s="57"/>
      <c r="G3" s="50"/>
    </row>
    <row r="4" spans="1:7">
      <c r="A4" s="23" t="s">
        <v>28</v>
      </c>
      <c r="B4" s="24" t="s">
        <v>29</v>
      </c>
      <c r="C4" s="24"/>
      <c r="D4" s="24"/>
      <c r="E4" s="24"/>
      <c r="F4" s="25"/>
      <c r="G4" s="21">
        <f>SUM(G5:G11)</f>
        <v>0</v>
      </c>
    </row>
    <row r="5" spans="1:7">
      <c r="A5" s="26" t="s">
        <v>30</v>
      </c>
      <c r="B5" s="27" t="s">
        <v>31</v>
      </c>
      <c r="C5" s="27"/>
      <c r="D5" s="27"/>
      <c r="E5" s="27"/>
      <c r="F5" s="28"/>
      <c r="G5" s="29">
        <v>0</v>
      </c>
    </row>
    <row r="6" spans="1:7">
      <c r="A6" s="26" t="s">
        <v>32</v>
      </c>
      <c r="B6" s="27" t="s">
        <v>33</v>
      </c>
      <c r="C6" s="27"/>
      <c r="D6" s="27"/>
      <c r="E6" s="27"/>
      <c r="F6" s="28"/>
      <c r="G6" s="29">
        <v>0</v>
      </c>
    </row>
    <row r="7" spans="1:7">
      <c r="A7" s="26" t="s">
        <v>34</v>
      </c>
      <c r="B7" s="27" t="s">
        <v>35</v>
      </c>
      <c r="C7" s="27"/>
      <c r="D7" s="27"/>
      <c r="E7" s="27"/>
      <c r="F7" s="28"/>
      <c r="G7" s="29">
        <v>0</v>
      </c>
    </row>
    <row r="8" spans="1:7">
      <c r="A8" s="26" t="s">
        <v>36</v>
      </c>
      <c r="B8" s="27" t="s">
        <v>37</v>
      </c>
      <c r="C8" s="27"/>
      <c r="D8" s="27"/>
      <c r="E8" s="27"/>
      <c r="F8" s="28"/>
      <c r="G8" s="29">
        <v>0</v>
      </c>
    </row>
    <row r="9" spans="1:7">
      <c r="A9" s="26" t="s">
        <v>38</v>
      </c>
      <c r="B9" s="27" t="s">
        <v>39</v>
      </c>
      <c r="C9" s="27"/>
      <c r="D9" s="27"/>
      <c r="E9" s="27"/>
      <c r="F9" s="28"/>
      <c r="G9" s="29">
        <v>0</v>
      </c>
    </row>
    <row r="10" spans="1:7">
      <c r="A10" s="26" t="s">
        <v>40</v>
      </c>
      <c r="B10" s="27" t="s">
        <v>41</v>
      </c>
      <c r="C10" s="27"/>
      <c r="D10" s="27"/>
      <c r="E10" s="27"/>
      <c r="F10" s="28"/>
      <c r="G10" s="29">
        <v>0</v>
      </c>
    </row>
    <row r="11" spans="1:7">
      <c r="A11" s="26" t="s">
        <v>42</v>
      </c>
      <c r="B11" s="27" t="s">
        <v>43</v>
      </c>
      <c r="C11" s="27"/>
      <c r="D11" s="27"/>
      <c r="E11" s="27"/>
      <c r="F11" s="28"/>
      <c r="G11" s="29">
        <v>0</v>
      </c>
    </row>
    <row r="12" spans="1:7">
      <c r="A12" s="30"/>
      <c r="B12" s="31"/>
      <c r="C12" s="31"/>
      <c r="D12" s="31"/>
      <c r="E12" s="31"/>
      <c r="F12" s="32"/>
      <c r="G12" s="29"/>
    </row>
    <row r="13" spans="1:7">
      <c r="A13" s="23" t="s">
        <v>44</v>
      </c>
      <c r="B13" s="24" t="s">
        <v>45</v>
      </c>
      <c r="C13" s="24"/>
      <c r="D13" s="24"/>
      <c r="E13" s="24"/>
      <c r="F13" s="25"/>
      <c r="G13" s="21"/>
    </row>
    <row r="14" spans="1:7">
      <c r="A14" s="26" t="s">
        <v>30</v>
      </c>
      <c r="B14" s="27" t="s">
        <v>46</v>
      </c>
      <c r="C14" s="27"/>
      <c r="D14" s="27"/>
      <c r="E14" s="27"/>
      <c r="F14" s="27"/>
      <c r="G14" s="29">
        <v>0</v>
      </c>
    </row>
    <row r="15" spans="1:7">
      <c r="A15" s="26" t="s">
        <v>32</v>
      </c>
      <c r="B15" s="27" t="s">
        <v>47</v>
      </c>
      <c r="C15" s="27"/>
      <c r="D15" s="27"/>
      <c r="E15" s="27"/>
      <c r="F15" s="27"/>
      <c r="G15" s="29">
        <v>1150</v>
      </c>
    </row>
    <row r="16" spans="1:7">
      <c r="A16" s="26" t="s">
        <v>34</v>
      </c>
      <c r="B16" s="27" t="s">
        <v>48</v>
      </c>
      <c r="C16" s="27"/>
      <c r="D16" s="27"/>
      <c r="E16" s="27"/>
      <c r="F16" s="27"/>
      <c r="G16" s="29">
        <v>0</v>
      </c>
    </row>
    <row r="17" spans="1:7">
      <c r="A17" s="26" t="s">
        <v>36</v>
      </c>
      <c r="B17" s="27" t="s">
        <v>49</v>
      </c>
      <c r="C17" s="27"/>
      <c r="D17" s="27"/>
      <c r="E17" s="27"/>
      <c r="F17" s="27"/>
      <c r="G17" s="29">
        <v>0</v>
      </c>
    </row>
    <row r="18" spans="1:7">
      <c r="A18" s="26" t="s">
        <v>38</v>
      </c>
      <c r="B18" s="27" t="s">
        <v>50</v>
      </c>
      <c r="C18" s="27"/>
      <c r="D18" s="27"/>
      <c r="E18" s="27"/>
      <c r="F18" s="27"/>
      <c r="G18" s="29">
        <v>0</v>
      </c>
    </row>
    <row r="19" spans="1:7">
      <c r="A19" s="26" t="s">
        <v>40</v>
      </c>
      <c r="B19" s="27" t="s">
        <v>51</v>
      </c>
      <c r="C19" s="27"/>
      <c r="D19" s="27"/>
      <c r="E19" s="27"/>
      <c r="F19" s="27"/>
      <c r="G19" s="29">
        <v>0</v>
      </c>
    </row>
    <row r="20" spans="1:7">
      <c r="A20" s="26" t="s">
        <v>42</v>
      </c>
      <c r="B20" s="27" t="s">
        <v>52</v>
      </c>
      <c r="C20" s="27"/>
      <c r="D20" s="27"/>
      <c r="E20" s="27"/>
      <c r="F20" s="27"/>
      <c r="G20" s="29">
        <v>68537.53</v>
      </c>
    </row>
    <row r="21" spans="1:7">
      <c r="A21" s="26"/>
      <c r="B21" s="27"/>
      <c r="C21" s="27"/>
      <c r="D21" s="27"/>
      <c r="E21" s="27"/>
      <c r="F21" s="27"/>
      <c r="G21" s="33"/>
    </row>
    <row r="22" spans="1:7">
      <c r="A22" s="23" t="s">
        <v>53</v>
      </c>
      <c r="B22" s="24"/>
      <c r="C22" s="24"/>
      <c r="D22" s="24"/>
      <c r="E22" s="24"/>
      <c r="F22" s="25"/>
      <c r="G22" s="21"/>
    </row>
    <row r="23" spans="1:7" ht="20" customHeight="1">
      <c r="A23" s="55" t="s">
        <v>54</v>
      </c>
      <c r="B23" s="56"/>
      <c r="C23" s="56"/>
      <c r="D23" s="56"/>
      <c r="E23" s="56"/>
      <c r="F23" s="57"/>
      <c r="G23" s="34"/>
    </row>
    <row r="24" spans="1:7">
      <c r="A24" s="23" t="s">
        <v>28</v>
      </c>
      <c r="B24" s="24" t="s">
        <v>55</v>
      </c>
      <c r="C24" s="24"/>
      <c r="D24" s="24"/>
      <c r="E24" s="24"/>
      <c r="F24" s="25"/>
      <c r="G24" s="21">
        <f>+SUM(G25:G35)</f>
        <v>66358.75</v>
      </c>
    </row>
    <row r="25" spans="1:7">
      <c r="A25" s="35" t="s">
        <v>56</v>
      </c>
      <c r="B25" s="36" t="s">
        <v>57</v>
      </c>
      <c r="C25" s="37"/>
      <c r="D25" s="37"/>
      <c r="E25" s="38"/>
      <c r="F25" s="4"/>
      <c r="G25" s="29"/>
    </row>
    <row r="26" spans="1:7">
      <c r="A26" s="39" t="s">
        <v>30</v>
      </c>
      <c r="B26" s="40" t="s">
        <v>58</v>
      </c>
      <c r="C26" s="27"/>
      <c r="D26" s="27"/>
      <c r="E26" s="6"/>
      <c r="F26" s="48"/>
      <c r="G26" s="29"/>
    </row>
    <row r="27" spans="1:7">
      <c r="A27" s="5"/>
      <c r="B27" s="41" t="s">
        <v>59</v>
      </c>
      <c r="C27" s="6"/>
      <c r="D27" s="6"/>
      <c r="E27" s="6"/>
      <c r="F27" s="48"/>
      <c r="G27" s="29">
        <v>48000</v>
      </c>
    </row>
    <row r="28" spans="1:7">
      <c r="A28" s="5"/>
      <c r="B28" s="41" t="s">
        <v>60</v>
      </c>
      <c r="C28" s="6"/>
      <c r="D28" s="6"/>
      <c r="E28" s="6"/>
      <c r="F28" s="48"/>
      <c r="G28" s="29">
        <v>0</v>
      </c>
    </row>
    <row r="29" spans="1:7">
      <c r="A29" s="26" t="s">
        <v>32</v>
      </c>
      <c r="B29" s="40" t="s">
        <v>61</v>
      </c>
      <c r="C29" s="6"/>
      <c r="D29" s="6"/>
      <c r="E29" s="6"/>
      <c r="F29" s="48"/>
      <c r="G29" s="29">
        <v>0</v>
      </c>
    </row>
    <row r="30" spans="1:7">
      <c r="A30" s="26" t="s">
        <v>34</v>
      </c>
      <c r="B30" s="40" t="s">
        <v>62</v>
      </c>
      <c r="C30" s="6"/>
      <c r="D30" s="6"/>
      <c r="E30" s="6"/>
      <c r="F30" s="48"/>
      <c r="G30" s="29">
        <v>0</v>
      </c>
    </row>
    <row r="31" spans="1:7">
      <c r="A31" s="26" t="s">
        <v>36</v>
      </c>
      <c r="B31" s="40" t="s">
        <v>63</v>
      </c>
      <c r="C31" s="6"/>
      <c r="D31" s="6"/>
      <c r="E31" s="6"/>
      <c r="F31" s="48"/>
      <c r="G31" s="29">
        <v>18358.75</v>
      </c>
    </row>
    <row r="32" spans="1:7">
      <c r="A32" s="5"/>
      <c r="B32" s="6"/>
      <c r="C32" s="6"/>
      <c r="D32" s="6"/>
      <c r="E32" s="6"/>
      <c r="F32" s="48"/>
      <c r="G32" s="29"/>
    </row>
    <row r="33" spans="1:7">
      <c r="A33" s="26" t="s">
        <v>64</v>
      </c>
      <c r="B33" s="40" t="s">
        <v>65</v>
      </c>
      <c r="C33" s="6"/>
      <c r="D33" s="6"/>
      <c r="E33" s="6"/>
      <c r="F33" s="48"/>
      <c r="G33" s="29">
        <v>0</v>
      </c>
    </row>
    <row r="34" spans="1:7">
      <c r="A34" s="5"/>
      <c r="B34" s="6"/>
      <c r="C34" s="6"/>
      <c r="D34" s="6"/>
      <c r="E34" s="6"/>
      <c r="F34" s="48"/>
      <c r="G34" s="29"/>
    </row>
    <row r="35" spans="1:7">
      <c r="A35" s="26" t="s">
        <v>66</v>
      </c>
      <c r="B35" s="40" t="s">
        <v>67</v>
      </c>
      <c r="C35" s="6"/>
      <c r="D35" s="6"/>
      <c r="E35" s="6"/>
      <c r="F35" s="48"/>
      <c r="G35" s="29">
        <v>0</v>
      </c>
    </row>
    <row r="36" spans="1:7">
      <c r="A36" s="42"/>
      <c r="B36" s="43"/>
      <c r="C36" s="43"/>
      <c r="D36" s="43"/>
      <c r="E36" s="43"/>
      <c r="F36" s="44"/>
      <c r="G36" s="29"/>
    </row>
    <row r="37" spans="1:7">
      <c r="A37" s="23" t="s">
        <v>44</v>
      </c>
      <c r="B37" s="24" t="s">
        <v>68</v>
      </c>
      <c r="C37" s="45"/>
      <c r="D37" s="45"/>
      <c r="E37" s="45"/>
      <c r="F37" s="46"/>
      <c r="G37" s="21">
        <f>+SUM(G38:G42)</f>
        <v>0</v>
      </c>
    </row>
    <row r="38" spans="1:7">
      <c r="A38" s="35" t="s">
        <v>30</v>
      </c>
      <c r="B38" s="36" t="s">
        <v>69</v>
      </c>
      <c r="C38" s="38"/>
      <c r="D38" s="38"/>
      <c r="E38" s="38"/>
      <c r="F38" s="4"/>
      <c r="G38" s="29">
        <v>0</v>
      </c>
    </row>
    <row r="39" spans="1:7">
      <c r="A39" s="39" t="s">
        <v>32</v>
      </c>
      <c r="B39" s="40" t="s">
        <v>70</v>
      </c>
      <c r="C39" s="6"/>
      <c r="D39" s="6"/>
      <c r="E39" s="6"/>
      <c r="F39" s="48"/>
      <c r="G39" s="29">
        <v>0</v>
      </c>
    </row>
    <row r="40" spans="1:7">
      <c r="A40" s="26" t="s">
        <v>34</v>
      </c>
      <c r="B40" s="27" t="s">
        <v>71</v>
      </c>
      <c r="C40" s="27"/>
      <c r="D40" s="6"/>
      <c r="E40" s="6"/>
      <c r="F40" s="48"/>
      <c r="G40" s="29">
        <v>0</v>
      </c>
    </row>
    <row r="41" spans="1:7">
      <c r="A41" s="26" t="s">
        <v>36</v>
      </c>
      <c r="B41" s="27" t="s">
        <v>72</v>
      </c>
      <c r="C41" s="27"/>
      <c r="D41" s="6"/>
      <c r="E41" s="6"/>
      <c r="F41" s="48"/>
      <c r="G41" s="29">
        <v>0</v>
      </c>
    </row>
    <row r="42" spans="1:7">
      <c r="A42" s="26" t="s">
        <v>38</v>
      </c>
      <c r="B42" s="27" t="s">
        <v>73</v>
      </c>
      <c r="C42" s="27"/>
      <c r="D42" s="6"/>
      <c r="E42" s="6"/>
      <c r="F42" s="48"/>
      <c r="G42" s="29">
        <v>0</v>
      </c>
    </row>
    <row r="43" spans="1:7">
      <c r="A43" s="42"/>
      <c r="B43" s="43"/>
      <c r="C43" s="43"/>
      <c r="D43" s="43"/>
      <c r="E43" s="43"/>
      <c r="F43" s="44"/>
      <c r="G43" s="33"/>
    </row>
    <row r="44" spans="1:7">
      <c r="A44" s="23" t="s">
        <v>74</v>
      </c>
      <c r="B44" s="24" t="s">
        <v>75</v>
      </c>
      <c r="C44" s="45"/>
      <c r="D44" s="45"/>
      <c r="E44" s="45"/>
      <c r="F44" s="46"/>
      <c r="G44" s="21">
        <f>+SUM(G45:G52)</f>
        <v>3328.78</v>
      </c>
    </row>
    <row r="45" spans="1:7">
      <c r="A45" s="35" t="s">
        <v>30</v>
      </c>
      <c r="B45" s="36" t="s">
        <v>76</v>
      </c>
      <c r="C45" s="38"/>
      <c r="D45" s="38"/>
      <c r="E45" s="38"/>
      <c r="F45" s="4"/>
      <c r="G45" s="29">
        <v>0</v>
      </c>
    </row>
    <row r="46" spans="1:7">
      <c r="A46" s="39" t="s">
        <v>32</v>
      </c>
      <c r="B46" s="40" t="s">
        <v>77</v>
      </c>
      <c r="C46" s="6"/>
      <c r="D46" s="6"/>
      <c r="E46" s="6"/>
      <c r="F46" s="48"/>
      <c r="G46" s="29">
        <v>0</v>
      </c>
    </row>
    <row r="47" spans="1:7">
      <c r="A47" s="26" t="s">
        <v>34</v>
      </c>
      <c r="B47" s="27" t="s">
        <v>0</v>
      </c>
      <c r="C47" s="27"/>
      <c r="D47" s="6"/>
      <c r="E47" s="6"/>
      <c r="F47" s="48"/>
      <c r="G47" s="29">
        <v>0</v>
      </c>
    </row>
    <row r="48" spans="1:7">
      <c r="A48" s="26" t="s">
        <v>36</v>
      </c>
      <c r="B48" s="27" t="s">
        <v>1</v>
      </c>
      <c r="C48" s="27"/>
      <c r="D48" s="6"/>
      <c r="E48" s="6"/>
      <c r="F48" s="48"/>
      <c r="G48" s="29">
        <v>0</v>
      </c>
    </row>
    <row r="49" spans="1:7">
      <c r="A49" s="26" t="s">
        <v>38</v>
      </c>
      <c r="B49" s="27" t="s">
        <v>2</v>
      </c>
      <c r="C49" s="27"/>
      <c r="D49" s="6"/>
      <c r="E49" s="6"/>
      <c r="F49" s="48"/>
      <c r="G49" s="29"/>
    </row>
    <row r="50" spans="1:7">
      <c r="A50" s="5"/>
      <c r="B50" s="47" t="s">
        <v>3</v>
      </c>
      <c r="C50" s="6"/>
      <c r="D50" s="6"/>
      <c r="E50" s="6"/>
      <c r="F50" s="48"/>
      <c r="G50" s="29">
        <v>0</v>
      </c>
    </row>
    <row r="51" spans="1:7">
      <c r="A51" s="5"/>
      <c r="B51" s="47" t="s">
        <v>4</v>
      </c>
      <c r="C51" s="6"/>
      <c r="D51" s="6"/>
      <c r="E51" s="6"/>
      <c r="F51" s="48"/>
      <c r="G51" s="29">
        <v>3328.78</v>
      </c>
    </row>
    <row r="52" spans="1:7">
      <c r="A52" s="39" t="s">
        <v>5</v>
      </c>
      <c r="B52" s="40" t="s">
        <v>51</v>
      </c>
      <c r="C52" s="6"/>
      <c r="D52" s="6"/>
      <c r="E52" s="6"/>
      <c r="F52" s="48"/>
      <c r="G52" s="29">
        <v>0</v>
      </c>
    </row>
    <row r="53" spans="1:7">
      <c r="A53" s="42"/>
      <c r="B53" s="43"/>
      <c r="C53" s="43"/>
      <c r="D53" s="43"/>
      <c r="E53" s="43"/>
      <c r="F53" s="44"/>
      <c r="G53" s="33"/>
    </row>
    <row r="54" spans="1:7">
      <c r="A54" s="23" t="s">
        <v>6</v>
      </c>
      <c r="B54" s="24"/>
      <c r="C54" s="24"/>
      <c r="D54" s="24"/>
      <c r="E54" s="24"/>
      <c r="F54" s="25"/>
      <c r="G54" s="21">
        <f>+G24+G37+G44</f>
        <v>69687.53</v>
      </c>
    </row>
  </sheetData>
  <mergeCells count="3">
    <mergeCell ref="A3:F3"/>
    <mergeCell ref="A23:F23"/>
    <mergeCell ref="A2:F2"/>
  </mergeCells>
  <phoneticPr fontId="8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P&amp;L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AFMA (María Martín)</dc:creator>
  <cp:lastModifiedBy>jacobo elosua tome</cp:lastModifiedBy>
  <cp:lastPrinted>2013-03-07T09:02:51Z</cp:lastPrinted>
  <dcterms:created xsi:type="dcterms:W3CDTF">2013-02-27T15:06:43Z</dcterms:created>
  <dcterms:modified xsi:type="dcterms:W3CDTF">2013-07-17T12:15:51Z</dcterms:modified>
</cp:coreProperties>
</file>